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hudydreossi/Documents/"/>
    </mc:Choice>
  </mc:AlternateContent>
  <xr:revisionPtr revIDLastSave="0" documentId="8_{DDD6D217-6ED2-3D43-9446-D6355E22B356}" xr6:coauthVersionLast="47" xr6:coauthVersionMax="47" xr10:uidLastSave="{00000000-0000-0000-0000-000000000000}"/>
  <bookViews>
    <workbookView xWindow="120" yWindow="500" windowWidth="28860" windowHeight="19280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1" l="1"/>
  <c r="H34" i="1"/>
  <c r="F25" i="1"/>
  <c r="H12" i="1"/>
  <c r="H68" i="1"/>
  <c r="H71" i="1"/>
  <c r="F69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H75" i="1"/>
  <c r="F68" i="1"/>
  <c r="H54" i="1"/>
  <c r="F50" i="1"/>
  <c r="F49" i="1"/>
  <c r="F48" i="1"/>
  <c r="F47" i="1"/>
  <c r="F46" i="1"/>
  <c r="F45" i="1"/>
  <c r="F44" i="1"/>
  <c r="F43" i="1"/>
  <c r="F42" i="1"/>
  <c r="F41" i="1"/>
  <c r="F40" i="1"/>
  <c r="F39" i="1"/>
  <c r="H38" i="1"/>
  <c r="H37" i="1"/>
  <c r="H36" i="1"/>
  <c r="H32" i="1"/>
  <c r="H31" i="1"/>
  <c r="H30" i="1"/>
  <c r="H29" i="1"/>
  <c r="H28" i="1"/>
  <c r="H33" i="1" s="1"/>
  <c r="H18" i="1"/>
  <c r="H17" i="1"/>
  <c r="H16" i="1"/>
  <c r="H15" i="1"/>
  <c r="H14" i="1"/>
  <c r="F24" i="1"/>
  <c r="F23" i="1"/>
  <c r="F22" i="1"/>
  <c r="F21" i="1"/>
  <c r="F20" i="1"/>
  <c r="F19" i="1"/>
  <c r="H11" i="1"/>
  <c r="H10" i="1"/>
  <c r="H9" i="1"/>
  <c r="H8" i="1"/>
  <c r="H7" i="1"/>
  <c r="H6" i="1"/>
  <c r="H5" i="1"/>
  <c r="H4" i="1"/>
  <c r="H3" i="1"/>
  <c r="F70" i="1" l="1"/>
  <c r="H70" i="1" s="1"/>
  <c r="F51" i="1"/>
  <c r="H51" i="1" s="1"/>
  <c r="H52" i="1" s="1"/>
  <c r="H25" i="1"/>
  <c r="H76" i="1"/>
</calcChain>
</file>

<file path=xl/sharedStrings.xml><?xml version="1.0" encoding="utf-8"?>
<sst xmlns="http://schemas.openxmlformats.org/spreadsheetml/2006/main" count="79" uniqueCount="77">
  <si>
    <r>
      <rPr>
        <sz val="11"/>
        <rFont val="Times New Roman"/>
        <family val="1"/>
      </rPr>
      <t>N.</t>
    </r>
  </si>
  <si>
    <r>
      <rPr>
        <sz val="11"/>
        <rFont val="Times New Roman"/>
        <family val="1"/>
      </rPr>
      <t>A</t>
    </r>
  </si>
  <si>
    <r>
      <rPr>
        <sz val="9"/>
        <rFont val="Calibri"/>
        <family val="1"/>
      </rPr>
      <t>Azione 1  - OSS</t>
    </r>
  </si>
  <si>
    <r>
      <rPr>
        <sz val="9"/>
        <rFont val="Calibri"/>
        <family val="1"/>
      </rPr>
      <t>Azione 1  - Personale infermieristico</t>
    </r>
  </si>
  <si>
    <r>
      <rPr>
        <sz val="9"/>
        <rFont val="Calibri"/>
        <family val="1"/>
      </rPr>
      <t>Azione 1  - Fisioterapisti</t>
    </r>
  </si>
  <si>
    <r>
      <rPr>
        <sz val="9"/>
        <rFont val="Calibri"/>
        <family val="1"/>
      </rPr>
      <t>Azione 1  - Animatori sociali</t>
    </r>
  </si>
  <si>
    <r>
      <rPr>
        <sz val="9"/>
        <rFont val="Calibri"/>
        <family val="1"/>
      </rPr>
      <t>Azione 2  - Direttore sanitario</t>
    </r>
  </si>
  <si>
    <r>
      <rPr>
        <sz val="9"/>
        <rFont val="Calibri"/>
        <family val="1"/>
      </rPr>
      <t>Azione 2  - Responsabile governo assiste</t>
    </r>
  </si>
  <si>
    <r>
      <rPr>
        <sz val="9"/>
        <rFont val="Calibri"/>
        <family val="1"/>
      </rPr>
      <t>Azione 2  - Referente OSS</t>
    </r>
  </si>
  <si>
    <r>
      <rPr>
        <sz val="9"/>
        <rFont val="Calibri"/>
        <family val="1"/>
      </rPr>
      <t>Azione 2  - Supporto in presenza CUA</t>
    </r>
  </si>
  <si>
    <r>
      <rPr>
        <sz val="9"/>
        <rFont val="Calibri"/>
        <family val="1"/>
      </rPr>
      <t>Azione 2  - Amministrativo</t>
    </r>
  </si>
  <si>
    <r>
      <rPr>
        <sz val="9"/>
        <rFont val="Calibri"/>
        <family val="1"/>
      </rPr>
      <t>Azione 3  - Supporto Mensa</t>
    </r>
  </si>
  <si>
    <r>
      <rPr>
        <sz val="9"/>
        <rFont val="Calibri"/>
        <family val="1"/>
      </rPr>
      <t>Azione 3  - Portierato</t>
    </r>
  </si>
  <si>
    <r>
      <rPr>
        <sz val="9"/>
        <rFont val="Calibri"/>
        <family val="1"/>
      </rPr>
      <t>Azione 3  - Rimborso per portierato  nott</t>
    </r>
  </si>
  <si>
    <r>
      <rPr>
        <sz val="9"/>
        <rFont val="Calibri"/>
        <family val="1"/>
      </rPr>
      <t>Azione 3  - Manutentore</t>
    </r>
  </si>
  <si>
    <r>
      <rPr>
        <sz val="9"/>
        <rFont val="Calibri"/>
        <family val="1"/>
      </rPr>
      <t>Azione 3  - Rimb. spese di manuten.</t>
    </r>
  </si>
  <si>
    <r>
      <rPr>
        <sz val="9"/>
        <rFont val="Calibri"/>
        <family val="1"/>
      </rPr>
      <t>Azione 4  - Giornata alimentare</t>
    </r>
  </si>
  <si>
    <r>
      <rPr>
        <sz val="9"/>
        <rFont val="Calibri"/>
        <family val="1"/>
      </rPr>
      <t>Azione 4  - Giornata mezza giornata</t>
    </r>
  </si>
  <si>
    <r>
      <rPr>
        <sz val="9"/>
        <rFont val="Calibri"/>
        <family val="1"/>
      </rPr>
      <t>Azione 4  - Rinfreschi light</t>
    </r>
  </si>
  <si>
    <r>
      <rPr>
        <sz val="9"/>
        <rFont val="Calibri"/>
        <family val="1"/>
      </rPr>
      <t>Azione 4  - Rinfreschi medi</t>
    </r>
  </si>
  <si>
    <r>
      <rPr>
        <sz val="9"/>
        <rFont val="Calibri"/>
        <family val="1"/>
      </rPr>
      <t>Azione 4  - Rinfreschi Ricchi</t>
    </r>
  </si>
  <si>
    <r>
      <rPr>
        <sz val="9"/>
        <rFont val="Calibri"/>
        <family val="1"/>
      </rPr>
      <t>Azione 5  - Operaio generico</t>
    </r>
  </si>
  <si>
    <r>
      <rPr>
        <sz val="9"/>
        <rFont val="Calibri"/>
        <family val="1"/>
      </rPr>
      <t>Azione 5  - Smaltimento</t>
    </r>
  </si>
  <si>
    <r>
      <rPr>
        <sz val="9"/>
        <rFont val="Calibri"/>
        <family val="1"/>
      </rPr>
      <t>Azione 5  - Spese pulitore aggiuntivo</t>
    </r>
  </si>
  <si>
    <r>
      <rPr>
        <sz val="9"/>
        <rFont val="Calibri"/>
        <family val="1"/>
      </rPr>
      <t>Azione 6  - Operatore di lavanolo</t>
    </r>
  </si>
  <si>
    <r>
      <rPr>
        <sz val="9"/>
        <rFont val="Calibri"/>
        <family val="1"/>
      </rPr>
      <t>Azione 7  - Coordinamento + altro</t>
    </r>
  </si>
  <si>
    <r>
      <rPr>
        <sz val="9"/>
        <rFont val="Calibri"/>
        <family val="1"/>
      </rPr>
      <t>Azione 7  - utile d'impresa</t>
    </r>
  </si>
  <si>
    <r>
      <rPr>
        <sz val="11"/>
        <rFont val="Times New Roman"/>
        <family val="1"/>
      </rPr>
      <t>IMPORTO A BASE DI GARA</t>
    </r>
  </si>
  <si>
    <t>MODULO EDITABILE</t>
  </si>
  <si>
    <t>PARAMETRO ELEMENTARE</t>
  </si>
  <si>
    <t>PREZZO PARAMETRO</t>
  </si>
  <si>
    <t>QUANTITA'</t>
  </si>
  <si>
    <t xml:space="preserve">PREZZO </t>
  </si>
  <si>
    <t>VALORI</t>
  </si>
  <si>
    <t>SUB TOTALE AZIONI 1 e  2</t>
  </si>
  <si>
    <t>Taglio capelli donna</t>
  </si>
  <si>
    <t>taglio capelli uomo</t>
  </si>
  <si>
    <t>messa in piega</t>
  </si>
  <si>
    <t>permanente</t>
  </si>
  <si>
    <t>manicure</t>
  </si>
  <si>
    <t>cura del piede</t>
  </si>
  <si>
    <t>Azione 3  - Altre Funzioni</t>
  </si>
  <si>
    <t>SUB TOTALE AZIONI 3</t>
  </si>
  <si>
    <t>Azione 4  - Percentuale di sconto per utilizzo</t>
  </si>
  <si>
    <t>SUB TOTALE AZIONI 4</t>
  </si>
  <si>
    <t>1-2</t>
  </si>
  <si>
    <t>ambulatori</t>
  </si>
  <si>
    <t>area di culto</t>
  </si>
  <si>
    <t>aree comuni</t>
  </si>
  <si>
    <t>aree esterne</t>
  </si>
  <si>
    <t>depositi in uso</t>
  </si>
  <si>
    <t>depositi non in uso</t>
  </si>
  <si>
    <t>palestra</t>
  </si>
  <si>
    <t>residenze</t>
  </si>
  <si>
    <t>servizi comuni</t>
  </si>
  <si>
    <t>servizi personale</t>
  </si>
  <si>
    <t>uffici</t>
  </si>
  <si>
    <t>centro  diurno</t>
  </si>
  <si>
    <t>Azione 5  - Spese mensili</t>
  </si>
  <si>
    <t>asciugamani spugna</t>
  </si>
  <si>
    <t>coperte 1 p.</t>
  </si>
  <si>
    <t>copriletti</t>
  </si>
  <si>
    <t>coprimaterasso 1 p.</t>
  </si>
  <si>
    <t>federe</t>
  </si>
  <si>
    <t>lenzuola 1 p.</t>
  </si>
  <si>
    <t>traverse</t>
  </si>
  <si>
    <t>lavanderia CAD</t>
  </si>
  <si>
    <t>biancheria ospiti</t>
  </si>
  <si>
    <t>vestiario colorato ospiti</t>
  </si>
  <si>
    <t>divisa giacca</t>
  </si>
  <si>
    <t>grembiuli</t>
  </si>
  <si>
    <t>divisa pantalone unisex</t>
  </si>
  <si>
    <t>Azione 6  - Servizio di lavanolo</t>
  </si>
  <si>
    <t>Ore dil lavaggio biancheria ospiti</t>
  </si>
  <si>
    <t>SUB TOTALE AZIONI 6</t>
  </si>
  <si>
    <t>SUB TOTALE AZIONI 5</t>
  </si>
  <si>
    <t>-%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</si>
</sst>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#,##0.00\ \€"/>
    <numFmt numFmtId="167" formatCode="[$-410]General"/>
    <numFmt numFmtId="173" formatCode="#,##0.000"/>
  </numFmts>
  <fonts count="8" x14ac:knownFonts="1">
    <font>
      <sz val="10"/>
      <color rgb="FF000000"/>
      <name val="Times New Roman"/>
      <charset val="204"/>
    </font>
    <font>
      <sz val="11"/>
      <name val="Times New Roman"/>
      <family val="1"/>
    </font>
    <font>
      <sz val="9"/>
      <name val="Calibri"/>
      <family val="2"/>
    </font>
    <font>
      <sz val="11"/>
      <color rgb="FF000000"/>
      <name val="Times New Roman"/>
      <family val="2"/>
    </font>
    <font>
      <sz val="9"/>
      <name val="Calibri"/>
      <family val="1"/>
    </font>
    <font>
      <sz val="10"/>
      <color rgb="FF000000"/>
      <name val="Times New Roman"/>
      <family val="1"/>
    </font>
    <font>
      <sz val="9"/>
      <color rgb="FFFF0000"/>
      <name val="Calibri"/>
      <family val="2"/>
    </font>
    <font>
      <sz val="10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AEAAAA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7" fontId="7" fillId="0" borderId="0" applyBorder="0" applyProtection="0"/>
  </cellStyleXfs>
  <cellXfs count="67">
    <xf numFmtId="0" fontId="0" fillId="0" borderId="0" xfId="0" applyAlignment="1">
      <alignment horizontal="left" vertical="top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3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 indent="2"/>
    </xf>
    <xf numFmtId="1" fontId="3" fillId="0" borderId="10" xfId="0" applyNumberFormat="1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right" vertical="top" indent="1" shrinkToFit="1"/>
    </xf>
    <xf numFmtId="165" fontId="3" fillId="0" borderId="1" xfId="0" applyNumberFormat="1" applyFont="1" applyBorder="1" applyAlignment="1">
      <alignment horizontal="right" vertical="top" shrinkToFit="1"/>
    </xf>
    <xf numFmtId="1" fontId="3" fillId="0" borderId="1" xfId="0" applyNumberFormat="1" applyFont="1" applyBorder="1" applyAlignment="1">
      <alignment horizontal="right" vertical="top" indent="1" shrinkToFit="1"/>
    </xf>
    <xf numFmtId="1" fontId="3" fillId="0" borderId="10" xfId="0" applyNumberFormat="1" applyFont="1" applyBorder="1" applyAlignment="1">
      <alignment horizontal="center" vertical="top" shrinkToFit="1"/>
    </xf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vertical="center" wrapText="1" indent="1"/>
    </xf>
    <xf numFmtId="0" fontId="1" fillId="0" borderId="10" xfId="0" applyFont="1" applyBorder="1" applyAlignment="1">
      <alignment horizontal="left" vertical="center" wrapText="1" indent="1"/>
    </xf>
    <xf numFmtId="0" fontId="1" fillId="0" borderId="11" xfId="0" applyFont="1" applyBorder="1" applyAlignment="1">
      <alignment horizontal="left" vertical="center" wrapText="1" indent="1"/>
    </xf>
    <xf numFmtId="1" fontId="3" fillId="0" borderId="9" xfId="0" applyNumberFormat="1" applyFont="1" applyBorder="1" applyAlignment="1">
      <alignment horizontal="center" vertical="center" shrinkToFit="1"/>
    </xf>
    <xf numFmtId="1" fontId="3" fillId="0" borderId="10" xfId="0" applyNumberFormat="1" applyFont="1" applyBorder="1" applyAlignment="1">
      <alignment horizontal="center" vertical="center" shrinkToFit="1"/>
    </xf>
    <xf numFmtId="1" fontId="3" fillId="0" borderId="11" xfId="0" applyNumberFormat="1" applyFont="1" applyBorder="1" applyAlignment="1">
      <alignment horizontal="center" vertical="center" shrinkToFit="1"/>
    </xf>
    <xf numFmtId="1" fontId="3" fillId="0" borderId="9" xfId="0" applyNumberFormat="1" applyFont="1" applyBorder="1" applyAlignment="1">
      <alignment horizontal="center" vertical="top" shrinkToFit="1"/>
    </xf>
    <xf numFmtId="1" fontId="3" fillId="0" borderId="10" xfId="0" applyNumberFormat="1" applyFont="1" applyBorder="1" applyAlignment="1">
      <alignment horizontal="center" vertical="top" shrinkToFit="1"/>
    </xf>
    <xf numFmtId="1" fontId="3" fillId="0" borderId="11" xfId="0" applyNumberFormat="1" applyFont="1" applyBorder="1" applyAlignment="1">
      <alignment horizontal="center" vertical="top" shrinkToFit="1"/>
    </xf>
    <xf numFmtId="0" fontId="1" fillId="2" borderId="6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3" fontId="3" fillId="3" borderId="1" xfId="0" applyNumberFormat="1" applyFont="1" applyFill="1" applyBorder="1" applyAlignment="1">
      <alignment horizontal="right" vertical="top" indent="1" shrinkToFit="1"/>
    </xf>
    <xf numFmtId="1" fontId="3" fillId="3" borderId="1" xfId="0" applyNumberFormat="1" applyFont="1" applyFill="1" applyBorder="1" applyAlignment="1">
      <alignment horizontal="right" vertical="top" indent="1" shrinkToFit="1"/>
    </xf>
    <xf numFmtId="165" fontId="3" fillId="4" borderId="1" xfId="0" applyNumberFormat="1" applyFont="1" applyFill="1" applyBorder="1" applyAlignment="1">
      <alignment horizontal="right" vertical="top" shrinkToFi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2" fillId="6" borderId="1" xfId="0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3" fontId="3" fillId="0" borderId="9" xfId="0" applyNumberFormat="1" applyFont="1" applyBorder="1" applyAlignment="1">
      <alignment horizontal="right" vertical="top" indent="1" shrinkToFit="1"/>
    </xf>
    <xf numFmtId="3" fontId="3" fillId="3" borderId="9" xfId="0" applyNumberFormat="1" applyFont="1" applyFill="1" applyBorder="1" applyAlignment="1">
      <alignment horizontal="right" vertical="top" indent="1" shrinkToFit="1"/>
    </xf>
    <xf numFmtId="165" fontId="3" fillId="4" borderId="9" xfId="0" applyNumberFormat="1" applyFont="1" applyFill="1" applyBorder="1" applyAlignment="1">
      <alignment horizontal="right" vertical="top" shrinkToFit="1"/>
    </xf>
    <xf numFmtId="0" fontId="2" fillId="0" borderId="11" xfId="0" applyFont="1" applyBorder="1" applyAlignment="1">
      <alignment horizontal="left" vertical="top" wrapText="1"/>
    </xf>
    <xf numFmtId="3" fontId="3" fillId="0" borderId="11" xfId="0" applyNumberFormat="1" applyFont="1" applyBorder="1" applyAlignment="1">
      <alignment horizontal="right" vertical="top" indent="1" shrinkToFit="1"/>
    </xf>
    <xf numFmtId="165" fontId="3" fillId="0" borderId="11" xfId="0" applyNumberFormat="1" applyFont="1" applyBorder="1" applyAlignment="1">
      <alignment horizontal="right" vertical="top" shrinkToFit="1"/>
    </xf>
    <xf numFmtId="0" fontId="2" fillId="0" borderId="15" xfId="0" applyFont="1" applyBorder="1" applyAlignment="1">
      <alignment horizontal="left" vertical="top" wrapText="1"/>
    </xf>
    <xf numFmtId="0" fontId="2" fillId="0" borderId="16" xfId="0" applyFont="1" applyBorder="1" applyAlignment="1">
      <alignment horizontal="left" vertical="top" wrapText="1"/>
    </xf>
    <xf numFmtId="3" fontId="3" fillId="0" borderId="16" xfId="0" applyNumberFormat="1" applyFont="1" applyBorder="1" applyAlignment="1">
      <alignment horizontal="right" vertical="top" indent="1" shrinkToFit="1"/>
    </xf>
    <xf numFmtId="165" fontId="3" fillId="5" borderId="17" xfId="0" applyNumberFormat="1" applyFont="1" applyFill="1" applyBorder="1" applyAlignment="1">
      <alignment horizontal="right" vertical="top" shrinkToFit="1"/>
    </xf>
    <xf numFmtId="0" fontId="4" fillId="0" borderId="1" xfId="0" applyFont="1" applyBorder="1" applyAlignment="1">
      <alignment horizontal="left" vertical="top" wrapText="1"/>
    </xf>
    <xf numFmtId="1" fontId="3" fillId="0" borderId="4" xfId="0" applyNumberFormat="1" applyFont="1" applyBorder="1" applyAlignment="1">
      <alignment horizontal="center" vertical="center" shrinkToFit="1"/>
    </xf>
    <xf numFmtId="0" fontId="6" fillId="0" borderId="9" xfId="0" applyFont="1" applyBorder="1" applyAlignment="1">
      <alignment horizontal="left" vertical="top" wrapText="1"/>
    </xf>
    <xf numFmtId="3" fontId="3" fillId="9" borderId="9" xfId="0" applyNumberFormat="1" applyFont="1" applyFill="1" applyBorder="1" applyAlignment="1">
      <alignment horizontal="right" vertical="top" indent="1" shrinkToFit="1"/>
    </xf>
    <xf numFmtId="1" fontId="3" fillId="0" borderId="11" xfId="0" applyNumberFormat="1" applyFont="1" applyBorder="1" applyAlignment="1">
      <alignment horizontal="right" vertical="top" indent="1" shrinkToFit="1"/>
    </xf>
    <xf numFmtId="1" fontId="3" fillId="0" borderId="16" xfId="0" applyNumberFormat="1" applyFont="1" applyBorder="1" applyAlignment="1">
      <alignment horizontal="right" vertical="top" indent="1" shrinkToFit="1"/>
    </xf>
    <xf numFmtId="165" fontId="3" fillId="7" borderId="9" xfId="0" applyNumberFormat="1" applyFont="1" applyFill="1" applyBorder="1" applyAlignment="1">
      <alignment horizontal="right" vertical="top" shrinkToFit="1"/>
    </xf>
    <xf numFmtId="1" fontId="3" fillId="8" borderId="9" xfId="0" applyNumberFormat="1" applyFont="1" applyFill="1" applyBorder="1" applyAlignment="1">
      <alignment horizontal="right" vertical="top" indent="1" shrinkToFit="1"/>
    </xf>
    <xf numFmtId="165" fontId="3" fillId="0" borderId="9" xfId="0" applyNumberFormat="1" applyFont="1" applyBorder="1" applyAlignment="1">
      <alignment horizontal="right" vertical="top" shrinkToFit="1"/>
    </xf>
    <xf numFmtId="1" fontId="3" fillId="0" borderId="12" xfId="0" quotePrefix="1" applyNumberFormat="1" applyFont="1" applyBorder="1" applyAlignment="1">
      <alignment horizontal="center" vertical="center" shrinkToFit="1"/>
    </xf>
    <xf numFmtId="167" fontId="7" fillId="10" borderId="1" xfId="1" applyFill="1" applyBorder="1"/>
    <xf numFmtId="0" fontId="5" fillId="0" borderId="0" xfId="0" applyFont="1" applyAlignment="1">
      <alignment horizontal="left" vertical="top"/>
    </xf>
    <xf numFmtId="0" fontId="2" fillId="0" borderId="13" xfId="0" applyFont="1" applyBorder="1" applyAlignment="1">
      <alignment horizontal="left" vertical="top" wrapText="1"/>
    </xf>
    <xf numFmtId="1" fontId="3" fillId="0" borderId="9" xfId="0" applyNumberFormat="1" applyFont="1" applyBorder="1" applyAlignment="1">
      <alignment horizontal="right" vertical="top" indent="1" shrinkToFit="1"/>
    </xf>
    <xf numFmtId="0" fontId="1" fillId="2" borderId="1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165" fontId="3" fillId="2" borderId="11" xfId="0" applyNumberFormat="1" applyFont="1" applyFill="1" applyBorder="1" applyAlignment="1">
      <alignment horizontal="right" vertical="top" shrinkToFit="1"/>
    </xf>
    <xf numFmtId="3" fontId="3" fillId="0" borderId="9" xfId="0" quotePrefix="1" applyNumberFormat="1" applyFont="1" applyBorder="1" applyAlignment="1">
      <alignment horizontal="right" vertical="top" indent="1" shrinkToFit="1"/>
    </xf>
    <xf numFmtId="173" fontId="3" fillId="0" borderId="1" xfId="0" applyNumberFormat="1" applyFont="1" applyBorder="1" applyAlignment="1">
      <alignment horizontal="right" vertical="top" indent="1" shrinkToFit="1"/>
    </xf>
  </cellXfs>
  <cellStyles count="2">
    <cellStyle name="Excel Built-in Normal" xfId="1" xr:uid="{25942B10-FA02-9243-B995-43F9D9C8A74D}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2"/>
  <sheetViews>
    <sheetView tabSelected="1" topLeftCell="A39" zoomScale="136" workbookViewId="0">
      <selection activeCell="K52" sqref="K52"/>
    </sheetView>
  </sheetViews>
  <sheetFormatPr baseColWidth="10" defaultColWidth="9" defaultRowHeight="13" x14ac:dyDescent="0.15"/>
  <cols>
    <col min="1" max="1" width="5.796875" customWidth="1"/>
    <col min="2" max="2" width="6.19921875" customWidth="1"/>
    <col min="3" max="3" width="35.19921875" customWidth="1"/>
    <col min="4" max="8" width="19.19921875" customWidth="1"/>
    <col min="12" max="12" width="12" customWidth="1"/>
  </cols>
  <sheetData>
    <row r="1" spans="1:8" ht="15.75" customHeight="1" x14ac:dyDescent="0.15">
      <c r="A1" s="12" t="s">
        <v>0</v>
      </c>
      <c r="B1" s="13"/>
      <c r="C1" s="16" t="s">
        <v>28</v>
      </c>
      <c r="D1" s="17"/>
      <c r="E1" s="17"/>
      <c r="F1" s="18"/>
      <c r="G1" s="1"/>
      <c r="H1" s="2"/>
    </row>
    <row r="2" spans="1:8" ht="13.5" customHeight="1" x14ac:dyDescent="0.15">
      <c r="A2" s="14"/>
      <c r="B2" s="15"/>
      <c r="C2" s="3"/>
      <c r="D2" s="29" t="s">
        <v>29</v>
      </c>
      <c r="E2" s="29" t="s">
        <v>30</v>
      </c>
      <c r="F2" s="4" t="s">
        <v>31</v>
      </c>
      <c r="G2" s="33" t="s">
        <v>32</v>
      </c>
      <c r="H2" s="34" t="s">
        <v>33</v>
      </c>
    </row>
    <row r="3" spans="1:8" ht="15.75" customHeight="1" x14ac:dyDescent="0.15">
      <c r="A3" s="19" t="s">
        <v>1</v>
      </c>
      <c r="B3" s="22">
        <v>1</v>
      </c>
      <c r="C3" s="6" t="s">
        <v>2</v>
      </c>
      <c r="D3" s="6"/>
      <c r="E3" s="6"/>
      <c r="F3" s="7">
        <v>561189</v>
      </c>
      <c r="G3" s="30"/>
      <c r="H3" s="32">
        <f>F3*G3</f>
        <v>0</v>
      </c>
    </row>
    <row r="4" spans="1:8" ht="15.75" customHeight="1" x14ac:dyDescent="0.15">
      <c r="A4" s="20"/>
      <c r="B4" s="23"/>
      <c r="C4" s="6" t="s">
        <v>3</v>
      </c>
      <c r="D4" s="6"/>
      <c r="E4" s="6"/>
      <c r="F4" s="7">
        <v>122676</v>
      </c>
      <c r="G4" s="30"/>
      <c r="H4" s="32">
        <f t="shared" ref="H4:H11" si="0">F4*G4</f>
        <v>0</v>
      </c>
    </row>
    <row r="5" spans="1:8" ht="15.75" customHeight="1" x14ac:dyDescent="0.15">
      <c r="A5" s="20"/>
      <c r="B5" s="23"/>
      <c r="C5" s="6" t="s">
        <v>4</v>
      </c>
      <c r="D5" s="6"/>
      <c r="E5" s="6"/>
      <c r="F5" s="7">
        <v>24951</v>
      </c>
      <c r="G5" s="30"/>
      <c r="H5" s="32">
        <f t="shared" si="0"/>
        <v>0</v>
      </c>
    </row>
    <row r="6" spans="1:8" ht="15.75" customHeight="1" x14ac:dyDescent="0.15">
      <c r="A6" s="20"/>
      <c r="B6" s="24"/>
      <c r="C6" s="6" t="s">
        <v>5</v>
      </c>
      <c r="D6" s="6"/>
      <c r="E6" s="6"/>
      <c r="F6" s="7">
        <v>16215</v>
      </c>
      <c r="G6" s="30"/>
      <c r="H6" s="32">
        <f t="shared" si="0"/>
        <v>0</v>
      </c>
    </row>
    <row r="7" spans="1:8" ht="15.75" customHeight="1" x14ac:dyDescent="0.15">
      <c r="A7" s="20"/>
      <c r="B7" s="22">
        <v>2</v>
      </c>
      <c r="C7" s="6" t="s">
        <v>6</v>
      </c>
      <c r="D7" s="6"/>
      <c r="E7" s="6"/>
      <c r="F7" s="7">
        <v>3900</v>
      </c>
      <c r="G7" s="30"/>
      <c r="H7" s="32">
        <f t="shared" si="0"/>
        <v>0</v>
      </c>
    </row>
    <row r="8" spans="1:8" ht="15.75" customHeight="1" x14ac:dyDescent="0.15">
      <c r="A8" s="20"/>
      <c r="B8" s="23"/>
      <c r="C8" s="6" t="s">
        <v>7</v>
      </c>
      <c r="D8" s="6"/>
      <c r="E8" s="6"/>
      <c r="F8" s="7">
        <v>10152</v>
      </c>
      <c r="G8" s="30"/>
      <c r="H8" s="32">
        <f t="shared" si="0"/>
        <v>0</v>
      </c>
    </row>
    <row r="9" spans="1:8" ht="15.75" customHeight="1" x14ac:dyDescent="0.15">
      <c r="A9" s="20"/>
      <c r="B9" s="23"/>
      <c r="C9" s="6" t="s">
        <v>8</v>
      </c>
      <c r="D9" s="6"/>
      <c r="E9" s="6"/>
      <c r="F9" s="7">
        <v>8460</v>
      </c>
      <c r="G9" s="30"/>
      <c r="H9" s="32">
        <f t="shared" si="0"/>
        <v>0</v>
      </c>
    </row>
    <row r="10" spans="1:8" ht="15.75" customHeight="1" x14ac:dyDescent="0.15">
      <c r="A10" s="20"/>
      <c r="B10" s="23"/>
      <c r="C10" s="6" t="s">
        <v>9</v>
      </c>
      <c r="D10" s="6"/>
      <c r="E10" s="6"/>
      <c r="F10" s="9">
        <v>576</v>
      </c>
      <c r="G10" s="31"/>
      <c r="H10" s="32">
        <f t="shared" si="0"/>
        <v>0</v>
      </c>
    </row>
    <row r="11" spans="1:8" ht="15.75" customHeight="1" thickBot="1" x14ac:dyDescent="0.2">
      <c r="A11" s="20"/>
      <c r="B11" s="24"/>
      <c r="C11" s="36" t="s">
        <v>10</v>
      </c>
      <c r="D11" s="36"/>
      <c r="E11" s="36"/>
      <c r="F11" s="37">
        <v>9306</v>
      </c>
      <c r="G11" s="38"/>
      <c r="H11" s="39">
        <f t="shared" si="0"/>
        <v>0</v>
      </c>
    </row>
    <row r="12" spans="1:8" ht="15.75" customHeight="1" thickBot="1" x14ac:dyDescent="0.2">
      <c r="A12" s="20"/>
      <c r="B12" s="56" t="s">
        <v>45</v>
      </c>
      <c r="C12" s="43" t="s">
        <v>34</v>
      </c>
      <c r="D12" s="44"/>
      <c r="E12" s="44"/>
      <c r="F12" s="45"/>
      <c r="G12" s="45"/>
      <c r="H12" s="46">
        <f>SUM(H3:H11)</f>
        <v>0</v>
      </c>
    </row>
    <row r="13" spans="1:8" ht="15.75" customHeight="1" x14ac:dyDescent="0.15">
      <c r="A13" s="20"/>
      <c r="B13" s="5"/>
      <c r="C13" s="40"/>
      <c r="D13" s="40"/>
      <c r="E13" s="40"/>
      <c r="F13" s="41"/>
      <c r="G13" s="41"/>
      <c r="H13" s="42"/>
    </row>
    <row r="14" spans="1:8" ht="15.75" customHeight="1" x14ac:dyDescent="0.15">
      <c r="A14" s="20"/>
      <c r="B14" s="22">
        <v>3</v>
      </c>
      <c r="C14" s="6" t="s">
        <v>11</v>
      </c>
      <c r="D14" s="6"/>
      <c r="E14" s="6"/>
      <c r="F14" s="7">
        <v>95430</v>
      </c>
      <c r="G14" s="30"/>
      <c r="H14" s="32">
        <f t="shared" ref="H14:H18" si="1">F14*G14</f>
        <v>0</v>
      </c>
    </row>
    <row r="15" spans="1:8" ht="15.75" customHeight="1" x14ac:dyDescent="0.15">
      <c r="A15" s="20"/>
      <c r="B15" s="23"/>
      <c r="C15" s="6" t="s">
        <v>12</v>
      </c>
      <c r="D15" s="6"/>
      <c r="E15" s="6"/>
      <c r="F15" s="7">
        <v>53655</v>
      </c>
      <c r="G15" s="30"/>
      <c r="H15" s="32">
        <f t="shared" si="1"/>
        <v>0</v>
      </c>
    </row>
    <row r="16" spans="1:8" ht="15.75" customHeight="1" x14ac:dyDescent="0.15">
      <c r="A16" s="20"/>
      <c r="B16" s="23"/>
      <c r="C16" s="6" t="s">
        <v>13</v>
      </c>
      <c r="D16" s="6"/>
      <c r="E16" s="6"/>
      <c r="F16" s="7">
        <v>13140</v>
      </c>
      <c r="G16" s="30"/>
      <c r="H16" s="32">
        <f t="shared" si="1"/>
        <v>0</v>
      </c>
    </row>
    <row r="17" spans="1:8" ht="15.75" customHeight="1" x14ac:dyDescent="0.15">
      <c r="A17" s="20"/>
      <c r="B17" s="23"/>
      <c r="C17" s="6" t="s">
        <v>14</v>
      </c>
      <c r="D17" s="6"/>
      <c r="E17" s="6"/>
      <c r="F17" s="7">
        <v>11052</v>
      </c>
      <c r="G17" s="30"/>
      <c r="H17" s="32">
        <f t="shared" si="1"/>
        <v>0</v>
      </c>
    </row>
    <row r="18" spans="1:8" ht="15.75" customHeight="1" x14ac:dyDescent="0.15">
      <c r="A18" s="20"/>
      <c r="B18" s="23"/>
      <c r="C18" s="6" t="s">
        <v>15</v>
      </c>
      <c r="D18" s="6"/>
      <c r="E18" s="6"/>
      <c r="F18" s="9">
        <v>36</v>
      </c>
      <c r="G18" s="30"/>
      <c r="H18" s="32">
        <f t="shared" si="1"/>
        <v>0</v>
      </c>
    </row>
    <row r="19" spans="1:8" ht="15.75" customHeight="1" x14ac:dyDescent="0.15">
      <c r="A19" s="20"/>
      <c r="B19" s="23"/>
      <c r="C19" s="6" t="s">
        <v>35</v>
      </c>
      <c r="D19" s="7">
        <v>960</v>
      </c>
      <c r="E19" s="35"/>
      <c r="F19" s="32">
        <f t="shared" ref="F19:F24" si="2">D19*E19</f>
        <v>0</v>
      </c>
      <c r="G19" s="9"/>
      <c r="H19" s="8"/>
    </row>
    <row r="20" spans="1:8" ht="15.75" customHeight="1" x14ac:dyDescent="0.15">
      <c r="A20" s="20"/>
      <c r="B20" s="23"/>
      <c r="C20" s="6" t="s">
        <v>36</v>
      </c>
      <c r="D20" s="7">
        <v>240</v>
      </c>
      <c r="E20" s="35"/>
      <c r="F20" s="32">
        <f t="shared" si="2"/>
        <v>0</v>
      </c>
      <c r="G20" s="9"/>
      <c r="H20" s="8"/>
    </row>
    <row r="21" spans="1:8" ht="15.75" customHeight="1" x14ac:dyDescent="0.15">
      <c r="A21" s="20"/>
      <c r="B21" s="23"/>
      <c r="C21" s="6" t="s">
        <v>37</v>
      </c>
      <c r="D21" s="7">
        <v>960</v>
      </c>
      <c r="E21" s="35"/>
      <c r="F21" s="32">
        <f t="shared" si="2"/>
        <v>0</v>
      </c>
      <c r="G21" s="9"/>
      <c r="H21" s="8"/>
    </row>
    <row r="22" spans="1:8" ht="15.75" customHeight="1" x14ac:dyDescent="0.15">
      <c r="A22" s="20"/>
      <c r="B22" s="23"/>
      <c r="C22" s="6" t="s">
        <v>38</v>
      </c>
      <c r="D22" s="7">
        <v>240</v>
      </c>
      <c r="E22" s="35"/>
      <c r="F22" s="32">
        <f t="shared" si="2"/>
        <v>0</v>
      </c>
      <c r="G22" s="9"/>
      <c r="H22" s="8"/>
    </row>
    <row r="23" spans="1:8" ht="15.75" customHeight="1" x14ac:dyDescent="0.15">
      <c r="A23" s="20"/>
      <c r="B23" s="23"/>
      <c r="C23" s="6" t="s">
        <v>39</v>
      </c>
      <c r="D23" s="7">
        <v>1080</v>
      </c>
      <c r="E23" s="35"/>
      <c r="F23" s="32">
        <f t="shared" si="2"/>
        <v>0</v>
      </c>
      <c r="G23" s="9"/>
      <c r="H23" s="8"/>
    </row>
    <row r="24" spans="1:8" ht="15.75" customHeight="1" x14ac:dyDescent="0.15">
      <c r="A24" s="20"/>
      <c r="B24" s="23"/>
      <c r="C24" s="6" t="s">
        <v>40</v>
      </c>
      <c r="D24" s="7">
        <v>360</v>
      </c>
      <c r="E24" s="35"/>
      <c r="F24" s="32">
        <f t="shared" si="2"/>
        <v>0</v>
      </c>
      <c r="G24" s="9"/>
      <c r="H24" s="8"/>
    </row>
    <row r="25" spans="1:8" ht="15.75" customHeight="1" thickBot="1" x14ac:dyDescent="0.2">
      <c r="A25" s="20"/>
      <c r="B25" s="23"/>
      <c r="C25" s="36" t="s">
        <v>41</v>
      </c>
      <c r="D25" s="37"/>
      <c r="E25" s="37"/>
      <c r="F25" s="53">
        <f>SUM(F19:F24)</f>
        <v>0</v>
      </c>
      <c r="G25" s="54">
        <v>36</v>
      </c>
      <c r="H25" s="55">
        <f>G25*F25</f>
        <v>0</v>
      </c>
    </row>
    <row r="26" spans="1:8" ht="15.75" customHeight="1" thickBot="1" x14ac:dyDescent="0.2">
      <c r="A26" s="20"/>
      <c r="B26" s="48"/>
      <c r="C26" s="43" t="s">
        <v>42</v>
      </c>
      <c r="D26" s="44"/>
      <c r="E26" s="44"/>
      <c r="F26" s="52"/>
      <c r="G26" s="52"/>
      <c r="H26" s="46">
        <f>SUM(H14:H18)+H25</f>
        <v>0</v>
      </c>
    </row>
    <row r="27" spans="1:8" ht="15.75" customHeight="1" x14ac:dyDescent="0.15">
      <c r="A27" s="20"/>
      <c r="B27" s="5"/>
      <c r="C27" s="40"/>
      <c r="D27" s="40"/>
      <c r="E27" s="40"/>
      <c r="F27" s="51"/>
      <c r="G27" s="51"/>
      <c r="H27" s="42"/>
    </row>
    <row r="28" spans="1:8" ht="15.75" customHeight="1" x14ac:dyDescent="0.15">
      <c r="A28" s="20"/>
      <c r="B28" s="22">
        <v>4</v>
      </c>
      <c r="C28" s="6" t="s">
        <v>16</v>
      </c>
      <c r="D28" s="6"/>
      <c r="E28" s="6"/>
      <c r="F28" s="7">
        <v>273750</v>
      </c>
      <c r="G28" s="30"/>
      <c r="H28" s="32">
        <f t="shared" ref="H28:H32" si="3">F28*G28</f>
        <v>0</v>
      </c>
    </row>
    <row r="29" spans="1:8" ht="15.75" customHeight="1" x14ac:dyDescent="0.15">
      <c r="A29" s="20"/>
      <c r="B29" s="23"/>
      <c r="C29" s="6" t="s">
        <v>17</v>
      </c>
      <c r="D29" s="6"/>
      <c r="E29" s="6"/>
      <c r="F29" s="7">
        <v>13140</v>
      </c>
      <c r="G29" s="30"/>
      <c r="H29" s="32">
        <f t="shared" si="3"/>
        <v>0</v>
      </c>
    </row>
    <row r="30" spans="1:8" ht="15.75" customHeight="1" x14ac:dyDescent="0.15">
      <c r="A30" s="20"/>
      <c r="B30" s="23"/>
      <c r="C30" s="6" t="s">
        <v>18</v>
      </c>
      <c r="D30" s="6"/>
      <c r="E30" s="6"/>
      <c r="F30" s="7">
        <v>3600</v>
      </c>
      <c r="G30" s="30"/>
      <c r="H30" s="32">
        <f t="shared" si="3"/>
        <v>0</v>
      </c>
    </row>
    <row r="31" spans="1:8" ht="15.75" customHeight="1" x14ac:dyDescent="0.15">
      <c r="A31" s="20"/>
      <c r="B31" s="23"/>
      <c r="C31" s="6" t="s">
        <v>19</v>
      </c>
      <c r="D31" s="6"/>
      <c r="E31" s="6"/>
      <c r="F31" s="7">
        <v>1500</v>
      </c>
      <c r="G31" s="30"/>
      <c r="H31" s="32">
        <f t="shared" si="3"/>
        <v>0</v>
      </c>
    </row>
    <row r="32" spans="1:8" ht="15.75" customHeight="1" x14ac:dyDescent="0.15">
      <c r="A32" s="20"/>
      <c r="B32" s="23"/>
      <c r="C32" s="6" t="s">
        <v>20</v>
      </c>
      <c r="D32" s="6"/>
      <c r="E32" s="6"/>
      <c r="F32" s="9">
        <v>240</v>
      </c>
      <c r="G32" s="30"/>
      <c r="H32" s="32">
        <f t="shared" si="3"/>
        <v>0</v>
      </c>
    </row>
    <row r="33" spans="1:8" ht="15.75" customHeight="1" thickBot="1" x14ac:dyDescent="0.2">
      <c r="A33" s="20"/>
      <c r="B33" s="23"/>
      <c r="C33" s="49" t="s">
        <v>43</v>
      </c>
      <c r="D33" s="36"/>
      <c r="E33" s="36"/>
      <c r="F33" s="65" t="s">
        <v>76</v>
      </c>
      <c r="G33" s="50"/>
      <c r="H33" s="39">
        <f>H28*-G33</f>
        <v>0</v>
      </c>
    </row>
    <row r="34" spans="1:8" ht="15.75" customHeight="1" thickBot="1" x14ac:dyDescent="0.2">
      <c r="A34" s="20"/>
      <c r="B34" s="48"/>
      <c r="C34" s="43" t="s">
        <v>44</v>
      </c>
      <c r="D34" s="44"/>
      <c r="E34" s="44"/>
      <c r="F34" s="52"/>
      <c r="G34" s="52"/>
      <c r="H34" s="46">
        <f>SUM(H28:H33)</f>
        <v>0</v>
      </c>
    </row>
    <row r="35" spans="1:8" ht="15.75" customHeight="1" x14ac:dyDescent="0.15">
      <c r="A35" s="20"/>
      <c r="B35" s="5"/>
      <c r="C35" s="40"/>
      <c r="D35" s="40"/>
      <c r="E35" s="40"/>
      <c r="F35" s="51"/>
      <c r="G35" s="51"/>
      <c r="H35" s="51"/>
    </row>
    <row r="36" spans="1:8" ht="15.75" customHeight="1" x14ac:dyDescent="0.15">
      <c r="A36" s="20"/>
      <c r="B36" s="22">
        <v>5</v>
      </c>
      <c r="C36" s="6" t="s">
        <v>21</v>
      </c>
      <c r="D36" s="6"/>
      <c r="E36" s="6"/>
      <c r="F36" s="7">
        <v>8289</v>
      </c>
      <c r="G36" s="30"/>
      <c r="H36" s="32">
        <f t="shared" ref="H36:H38" si="4">F36*G36</f>
        <v>0</v>
      </c>
    </row>
    <row r="37" spans="1:8" ht="15.75" customHeight="1" x14ac:dyDescent="0.15">
      <c r="A37" s="20"/>
      <c r="B37" s="23"/>
      <c r="C37" s="6" t="s">
        <v>22</v>
      </c>
      <c r="D37" s="6"/>
      <c r="E37" s="6"/>
      <c r="F37" s="7">
        <v>36000</v>
      </c>
      <c r="G37" s="30"/>
      <c r="H37" s="32">
        <f t="shared" si="4"/>
        <v>0</v>
      </c>
    </row>
    <row r="38" spans="1:8" ht="15.75" customHeight="1" x14ac:dyDescent="0.15">
      <c r="A38" s="20"/>
      <c r="B38" s="23"/>
      <c r="C38" s="6" t="s">
        <v>23</v>
      </c>
      <c r="D38" s="6"/>
      <c r="E38" s="6"/>
      <c r="F38" s="7">
        <v>4320</v>
      </c>
      <c r="G38" s="30"/>
      <c r="H38" s="32">
        <f t="shared" si="4"/>
        <v>0</v>
      </c>
    </row>
    <row r="39" spans="1:8" ht="15.75" customHeight="1" x14ac:dyDescent="0.15">
      <c r="A39" s="20"/>
      <c r="B39" s="23"/>
      <c r="C39" s="57" t="s">
        <v>46</v>
      </c>
      <c r="D39" s="66">
        <v>248.77199999999999</v>
      </c>
      <c r="E39" s="35"/>
      <c r="F39" s="32">
        <f t="shared" ref="F39:F43" si="5">D39*E39</f>
        <v>0</v>
      </c>
      <c r="G39" s="9"/>
      <c r="H39" s="8"/>
    </row>
    <row r="40" spans="1:8" ht="15.75" customHeight="1" x14ac:dyDescent="0.15">
      <c r="A40" s="20"/>
      <c r="B40" s="23"/>
      <c r="C40" s="57" t="s">
        <v>47</v>
      </c>
      <c r="D40" s="66">
        <v>178.29300000000001</v>
      </c>
      <c r="E40" s="35"/>
      <c r="F40" s="32">
        <f t="shared" si="5"/>
        <v>0</v>
      </c>
      <c r="G40" s="9"/>
      <c r="H40" s="8"/>
    </row>
    <row r="41" spans="1:8" ht="15.75" customHeight="1" x14ac:dyDescent="0.15">
      <c r="A41" s="20"/>
      <c r="B41" s="23"/>
      <c r="C41" s="57" t="s">
        <v>48</v>
      </c>
      <c r="D41" s="66">
        <v>3266.402</v>
      </c>
      <c r="E41" s="35"/>
      <c r="F41" s="32">
        <f t="shared" si="5"/>
        <v>0</v>
      </c>
      <c r="G41" s="9"/>
      <c r="H41" s="8"/>
    </row>
    <row r="42" spans="1:8" ht="15.75" customHeight="1" x14ac:dyDescent="0.15">
      <c r="A42" s="20"/>
      <c r="B42" s="23"/>
      <c r="C42" s="57" t="s">
        <v>49</v>
      </c>
      <c r="D42" s="66">
        <v>10239.9</v>
      </c>
      <c r="E42" s="35"/>
      <c r="F42" s="32">
        <f t="shared" si="5"/>
        <v>0</v>
      </c>
      <c r="G42" s="9"/>
      <c r="H42" s="8"/>
    </row>
    <row r="43" spans="1:8" ht="15.75" customHeight="1" x14ac:dyDescent="0.15">
      <c r="A43" s="20"/>
      <c r="B43" s="23"/>
      <c r="C43" s="57" t="s">
        <v>57</v>
      </c>
      <c r="D43" s="66">
        <v>502.697</v>
      </c>
      <c r="E43" s="35"/>
      <c r="F43" s="32">
        <f t="shared" si="5"/>
        <v>0</v>
      </c>
      <c r="G43" s="9"/>
      <c r="H43" s="8"/>
    </row>
    <row r="44" spans="1:8" ht="15.75" customHeight="1" x14ac:dyDescent="0.15">
      <c r="A44" s="20"/>
      <c r="B44" s="23"/>
      <c r="C44" s="57" t="s">
        <v>50</v>
      </c>
      <c r="D44" s="66">
        <v>309.38200000000001</v>
      </c>
      <c r="E44" s="35"/>
      <c r="F44" s="32">
        <f t="shared" ref="F44:F50" si="6">D44*E44</f>
        <v>0</v>
      </c>
      <c r="G44" s="9"/>
      <c r="H44" s="8"/>
    </row>
    <row r="45" spans="1:8" ht="15.75" customHeight="1" x14ac:dyDescent="0.15">
      <c r="A45" s="20"/>
      <c r="B45" s="23"/>
      <c r="C45" s="57" t="s">
        <v>51</v>
      </c>
      <c r="D45" s="66">
        <v>449.59499999999997</v>
      </c>
      <c r="E45" s="35"/>
      <c r="F45" s="32">
        <f t="shared" si="6"/>
        <v>0</v>
      </c>
      <c r="G45" s="9"/>
      <c r="H45" s="8"/>
    </row>
    <row r="46" spans="1:8" ht="15.75" customHeight="1" x14ac:dyDescent="0.15">
      <c r="A46" s="20"/>
      <c r="B46" s="23"/>
      <c r="C46" s="57" t="s">
        <v>52</v>
      </c>
      <c r="D46" s="66">
        <v>134.73099999999999</v>
      </c>
      <c r="E46" s="35"/>
      <c r="F46" s="32">
        <f t="shared" si="6"/>
        <v>0</v>
      </c>
      <c r="G46" s="9"/>
      <c r="H46" s="8"/>
    </row>
    <row r="47" spans="1:8" ht="15.75" customHeight="1" x14ac:dyDescent="0.15">
      <c r="A47" s="20"/>
      <c r="B47" s="23"/>
      <c r="C47" s="57" t="s">
        <v>53</v>
      </c>
      <c r="D47" s="66">
        <v>5692.5740000000005</v>
      </c>
      <c r="E47" s="35"/>
      <c r="F47" s="32">
        <f t="shared" si="6"/>
        <v>0</v>
      </c>
      <c r="G47" s="9"/>
      <c r="H47" s="8"/>
    </row>
    <row r="48" spans="1:8" ht="15.75" customHeight="1" x14ac:dyDescent="0.15">
      <c r="A48" s="20"/>
      <c r="B48" s="23"/>
      <c r="C48" s="57" t="s">
        <v>54</v>
      </c>
      <c r="D48" s="66">
        <v>133.227</v>
      </c>
      <c r="E48" s="35"/>
      <c r="F48" s="32">
        <f t="shared" si="6"/>
        <v>0</v>
      </c>
      <c r="G48" s="9"/>
      <c r="H48" s="8"/>
    </row>
    <row r="49" spans="1:8" ht="15.75" customHeight="1" x14ac:dyDescent="0.15">
      <c r="A49" s="20"/>
      <c r="B49" s="23"/>
      <c r="C49" s="57" t="s">
        <v>55</v>
      </c>
      <c r="D49" s="66">
        <v>532.72230000000002</v>
      </c>
      <c r="E49" s="35"/>
      <c r="F49" s="32">
        <f t="shared" si="6"/>
        <v>0</v>
      </c>
      <c r="G49" s="9"/>
      <c r="H49" s="8"/>
    </row>
    <row r="50" spans="1:8" ht="15.75" customHeight="1" x14ac:dyDescent="0.15">
      <c r="A50" s="20"/>
      <c r="B50" s="23"/>
      <c r="C50" s="57" t="s">
        <v>56</v>
      </c>
      <c r="D50" s="66">
        <v>364.32799999999997</v>
      </c>
      <c r="E50" s="35"/>
      <c r="F50" s="32">
        <f t="shared" si="6"/>
        <v>0</v>
      </c>
      <c r="G50" s="9"/>
      <c r="H50" s="8"/>
    </row>
    <row r="51" spans="1:8" ht="15.75" customHeight="1" thickBot="1" x14ac:dyDescent="0.2">
      <c r="A51" s="20"/>
      <c r="B51" s="23"/>
      <c r="C51" s="47" t="s">
        <v>58</v>
      </c>
      <c r="D51" s="6"/>
      <c r="E51" s="6"/>
      <c r="F51" s="53">
        <f>SUM(F45:F50)</f>
        <v>0</v>
      </c>
      <c r="G51" s="54">
        <v>36</v>
      </c>
      <c r="H51" s="55">
        <f>G51*F51</f>
        <v>0</v>
      </c>
    </row>
    <row r="52" spans="1:8" ht="15.75" customHeight="1" thickBot="1" x14ac:dyDescent="0.2">
      <c r="A52" s="20"/>
      <c r="B52" s="24"/>
      <c r="C52" s="43" t="s">
        <v>75</v>
      </c>
      <c r="D52" s="44"/>
      <c r="E52" s="44"/>
      <c r="F52" s="52"/>
      <c r="G52" s="52"/>
      <c r="H52" s="46">
        <f>SUM(H36:H38)+H51</f>
        <v>0</v>
      </c>
    </row>
    <row r="53" spans="1:8" ht="15.75" customHeight="1" x14ac:dyDescent="0.15">
      <c r="A53" s="20"/>
      <c r="B53" s="5"/>
      <c r="C53" s="40"/>
      <c r="D53" s="40"/>
      <c r="E53" s="40"/>
      <c r="F53" s="51"/>
      <c r="G53" s="51"/>
      <c r="H53" s="51"/>
    </row>
    <row r="54" spans="1:8" ht="15.75" customHeight="1" x14ac:dyDescent="0.15">
      <c r="A54" s="20"/>
      <c r="B54" s="25">
        <v>6</v>
      </c>
      <c r="C54" s="6" t="s">
        <v>24</v>
      </c>
      <c r="D54" s="6"/>
      <c r="E54" s="6"/>
      <c r="F54" s="7">
        <v>3600</v>
      </c>
      <c r="G54" s="30"/>
      <c r="H54" s="32">
        <f t="shared" ref="H54" si="7">F54*G54</f>
        <v>0</v>
      </c>
    </row>
    <row r="55" spans="1:8" ht="15.75" customHeight="1" x14ac:dyDescent="0.15">
      <c r="A55" s="20"/>
      <c r="B55" s="26"/>
      <c r="C55" s="58" t="s">
        <v>60</v>
      </c>
      <c r="D55" s="7">
        <v>1204</v>
      </c>
      <c r="E55" s="35"/>
      <c r="F55" s="32">
        <f t="shared" ref="F55:F67" si="8">D55*E55</f>
        <v>0</v>
      </c>
      <c r="G55" s="9"/>
      <c r="H55" s="8"/>
    </row>
    <row r="56" spans="1:8" ht="15.75" customHeight="1" x14ac:dyDescent="0.15">
      <c r="A56" s="20"/>
      <c r="B56" s="26"/>
      <c r="C56" s="58" t="s">
        <v>61</v>
      </c>
      <c r="D56" s="7">
        <v>13110</v>
      </c>
      <c r="E56" s="35"/>
      <c r="F56" s="32">
        <f t="shared" si="8"/>
        <v>0</v>
      </c>
      <c r="G56" s="9"/>
      <c r="H56" s="8"/>
    </row>
    <row r="57" spans="1:8" ht="15.75" customHeight="1" x14ac:dyDescent="0.15">
      <c r="A57" s="20"/>
      <c r="B57" s="26"/>
      <c r="C57" s="58" t="s">
        <v>62</v>
      </c>
      <c r="D57" s="7">
        <v>335</v>
      </c>
      <c r="E57" s="35"/>
      <c r="F57" s="32">
        <f t="shared" si="8"/>
        <v>0</v>
      </c>
      <c r="G57" s="9"/>
      <c r="H57" s="8"/>
    </row>
    <row r="58" spans="1:8" ht="15.75" customHeight="1" x14ac:dyDescent="0.15">
      <c r="A58" s="20"/>
      <c r="B58" s="26"/>
      <c r="C58" s="58" t="s">
        <v>63</v>
      </c>
      <c r="D58" s="7">
        <v>38520</v>
      </c>
      <c r="E58" s="35"/>
      <c r="F58" s="32">
        <f t="shared" si="8"/>
        <v>0</v>
      </c>
      <c r="G58" s="9"/>
      <c r="H58" s="8"/>
    </row>
    <row r="59" spans="1:8" ht="15.75" customHeight="1" x14ac:dyDescent="0.15">
      <c r="A59" s="20"/>
      <c r="B59" s="26"/>
      <c r="C59" s="58" t="s">
        <v>64</v>
      </c>
      <c r="D59" s="7">
        <v>36750</v>
      </c>
      <c r="E59" s="35"/>
      <c r="F59" s="32">
        <f t="shared" si="8"/>
        <v>0</v>
      </c>
      <c r="G59" s="9"/>
      <c r="H59" s="8"/>
    </row>
    <row r="60" spans="1:8" ht="15.75" customHeight="1" x14ac:dyDescent="0.15">
      <c r="A60" s="20"/>
      <c r="B60" s="26"/>
      <c r="C60" s="58" t="s">
        <v>65</v>
      </c>
      <c r="D60" s="7">
        <v>33260</v>
      </c>
      <c r="E60" s="35"/>
      <c r="F60" s="32">
        <f t="shared" si="8"/>
        <v>0</v>
      </c>
      <c r="G60" s="9"/>
      <c r="H60" s="8"/>
    </row>
    <row r="61" spans="1:8" ht="15.75" customHeight="1" x14ac:dyDescent="0.15">
      <c r="A61" s="20"/>
      <c r="B61" s="26"/>
      <c r="C61" s="58" t="s">
        <v>66</v>
      </c>
      <c r="D61" s="7">
        <v>300</v>
      </c>
      <c r="E61" s="35"/>
      <c r="F61" s="32">
        <f t="shared" si="8"/>
        <v>0</v>
      </c>
      <c r="G61" s="9"/>
      <c r="H61" s="8"/>
    </row>
    <row r="62" spans="1:8" ht="15.75" customHeight="1" x14ac:dyDescent="0.15">
      <c r="A62" s="20"/>
      <c r="B62" s="26"/>
      <c r="C62" s="58" t="s">
        <v>67</v>
      </c>
      <c r="D62" s="7">
        <v>2520</v>
      </c>
      <c r="E62" s="35"/>
      <c r="F62" s="32">
        <f t="shared" si="8"/>
        <v>0</v>
      </c>
      <c r="G62" s="9"/>
      <c r="H62" s="8"/>
    </row>
    <row r="63" spans="1:8" ht="15.75" customHeight="1" x14ac:dyDescent="0.15">
      <c r="A63" s="20"/>
      <c r="B63" s="26"/>
      <c r="C63" s="58" t="s">
        <v>68</v>
      </c>
      <c r="D63" s="7">
        <v>601</v>
      </c>
      <c r="E63" s="35"/>
      <c r="F63" s="32">
        <f t="shared" si="8"/>
        <v>0</v>
      </c>
      <c r="G63" s="9"/>
      <c r="H63" s="8"/>
    </row>
    <row r="64" spans="1:8" ht="15.75" customHeight="1" x14ac:dyDescent="0.15">
      <c r="A64" s="20"/>
      <c r="B64" s="26"/>
      <c r="C64" s="58" t="s">
        <v>59</v>
      </c>
      <c r="D64" s="7">
        <v>1500</v>
      </c>
      <c r="E64" s="35"/>
      <c r="F64" s="32">
        <f t="shared" si="8"/>
        <v>0</v>
      </c>
      <c r="G64" s="9"/>
      <c r="H64" s="8"/>
    </row>
    <row r="65" spans="1:8" ht="15.75" customHeight="1" x14ac:dyDescent="0.15">
      <c r="A65" s="20"/>
      <c r="B65" s="26"/>
      <c r="C65" s="58" t="s">
        <v>69</v>
      </c>
      <c r="D65" s="7">
        <v>1020</v>
      </c>
      <c r="E65" s="35"/>
      <c r="F65" s="32">
        <f t="shared" si="8"/>
        <v>0</v>
      </c>
      <c r="G65" s="9"/>
      <c r="H65" s="8"/>
    </row>
    <row r="66" spans="1:8" ht="15.75" customHeight="1" x14ac:dyDescent="0.15">
      <c r="A66" s="20"/>
      <c r="B66" s="26"/>
      <c r="C66" s="58" t="s">
        <v>70</v>
      </c>
      <c r="D66" s="7">
        <v>132</v>
      </c>
      <c r="E66" s="35"/>
      <c r="F66" s="32">
        <f t="shared" si="8"/>
        <v>0</v>
      </c>
      <c r="G66" s="9"/>
      <c r="H66" s="8"/>
    </row>
    <row r="67" spans="1:8" ht="15.75" customHeight="1" x14ac:dyDescent="0.15">
      <c r="A67" s="20"/>
      <c r="B67" s="26"/>
      <c r="C67" s="58" t="s">
        <v>71</v>
      </c>
      <c r="D67" s="7">
        <v>1020</v>
      </c>
      <c r="E67" s="35"/>
      <c r="F67" s="32">
        <f t="shared" si="8"/>
        <v>0</v>
      </c>
      <c r="G67" s="9"/>
      <c r="H67" s="8"/>
    </row>
    <row r="68" spans="1:8" ht="15.75" customHeight="1" x14ac:dyDescent="0.15">
      <c r="A68" s="20"/>
      <c r="B68" s="26"/>
      <c r="C68" s="47" t="s">
        <v>72</v>
      </c>
      <c r="D68" s="6"/>
      <c r="E68" s="6"/>
      <c r="F68" s="53">
        <f>SUM(F62:F67)</f>
        <v>0</v>
      </c>
      <c r="G68" s="54">
        <v>36</v>
      </c>
      <c r="H68" s="55">
        <f>G68*F68</f>
        <v>0</v>
      </c>
    </row>
    <row r="69" spans="1:8" ht="15.75" customHeight="1" x14ac:dyDescent="0.15">
      <c r="A69" s="20"/>
      <c r="B69" s="26"/>
      <c r="C69" s="6" t="s">
        <v>73</v>
      </c>
      <c r="D69" s="7">
        <v>13520</v>
      </c>
      <c r="E69" s="35"/>
      <c r="F69" s="32">
        <f t="shared" ref="F69" si="9">D69*E69</f>
        <v>0</v>
      </c>
      <c r="G69" s="9"/>
      <c r="H69" s="8"/>
    </row>
    <row r="70" spans="1:8" ht="15.75" customHeight="1" thickBot="1" x14ac:dyDescent="0.2">
      <c r="A70" s="20"/>
      <c r="B70" s="26"/>
      <c r="C70" s="36"/>
      <c r="D70" s="36"/>
      <c r="E70" s="36"/>
      <c r="F70" s="53">
        <f>SUM(F64:F69)</f>
        <v>0</v>
      </c>
      <c r="G70" s="54">
        <v>36</v>
      </c>
      <c r="H70" s="55">
        <f>G70*F70</f>
        <v>0</v>
      </c>
    </row>
    <row r="71" spans="1:8" ht="15.75" customHeight="1" thickBot="1" x14ac:dyDescent="0.2">
      <c r="A71" s="20"/>
      <c r="B71" s="27"/>
      <c r="C71" s="43" t="s">
        <v>74</v>
      </c>
      <c r="D71" s="44"/>
      <c r="E71" s="44"/>
      <c r="F71" s="52"/>
      <c r="G71" s="52"/>
      <c r="H71" s="46">
        <f>H70+H68+H54</f>
        <v>0</v>
      </c>
    </row>
    <row r="72" spans="1:8" ht="15.75" customHeight="1" x14ac:dyDescent="0.15">
      <c r="A72" s="20"/>
      <c r="B72" s="10"/>
      <c r="C72" s="59"/>
      <c r="D72" s="40"/>
      <c r="E72" s="40"/>
      <c r="F72" s="51"/>
      <c r="G72" s="51"/>
      <c r="H72" s="42"/>
    </row>
    <row r="73" spans="1:8" ht="15.75" customHeight="1" x14ac:dyDescent="0.15">
      <c r="A73" s="20"/>
      <c r="B73" s="25">
        <v>7</v>
      </c>
      <c r="C73" s="6" t="s">
        <v>25</v>
      </c>
      <c r="D73" s="6"/>
      <c r="E73" s="6"/>
      <c r="F73" s="9">
        <v>36</v>
      </c>
      <c r="G73" s="30"/>
      <c r="H73" s="32"/>
    </row>
    <row r="74" spans="1:8" ht="15.75" customHeight="1" thickBot="1" x14ac:dyDescent="0.2">
      <c r="A74" s="20"/>
      <c r="B74" s="26"/>
      <c r="C74" s="36" t="s">
        <v>26</v>
      </c>
      <c r="D74" s="36"/>
      <c r="E74" s="36"/>
      <c r="F74" s="60">
        <v>36</v>
      </c>
      <c r="G74" s="38"/>
      <c r="H74" s="39"/>
    </row>
    <row r="75" spans="1:8" ht="15.75" customHeight="1" thickBot="1" x14ac:dyDescent="0.2">
      <c r="A75" s="21"/>
      <c r="B75" s="27"/>
      <c r="C75" s="43" t="s">
        <v>74</v>
      </c>
      <c r="D75" s="44"/>
      <c r="E75" s="44"/>
      <c r="F75" s="52">
        <v>36</v>
      </c>
      <c r="G75" s="52"/>
      <c r="H75" s="46">
        <f>SUM(H73:H74)</f>
        <v>0</v>
      </c>
    </row>
    <row r="76" spans="1:8" ht="15.75" customHeight="1" x14ac:dyDescent="0.15">
      <c r="A76" s="11" t="s">
        <v>1</v>
      </c>
      <c r="B76" s="28" t="s">
        <v>27</v>
      </c>
      <c r="C76" s="61"/>
      <c r="D76" s="61"/>
      <c r="E76" s="61"/>
      <c r="F76" s="62"/>
      <c r="G76" s="63"/>
      <c r="H76" s="64">
        <f>+H75+H71+H52+H34+H26+H12</f>
        <v>0</v>
      </c>
    </row>
    <row r="77" spans="1:8" ht="16.5" customHeight="1" x14ac:dyDescent="0.15"/>
    <row r="78" spans="1:8" ht="16" customHeight="1" x14ac:dyDescent="0.15"/>
    <row r="79" spans="1:8" ht="16" customHeight="1" x14ac:dyDescent="0.15"/>
    <row r="80" spans="1:8" ht="16" customHeight="1" x14ac:dyDescent="0.15"/>
    <row r="81" ht="16" customHeight="1" x14ac:dyDescent="0.15"/>
    <row r="82" ht="15.75" customHeight="1" x14ac:dyDescent="0.15"/>
    <row r="83" ht="16" customHeight="1" x14ac:dyDescent="0.15"/>
    <row r="84" ht="16.5" customHeight="1" x14ac:dyDescent="0.15"/>
    <row r="85" ht="16" customHeight="1" x14ac:dyDescent="0.15"/>
    <row r="86" ht="16" customHeight="1" x14ac:dyDescent="0.15"/>
    <row r="87" ht="16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</sheetData>
  <mergeCells count="11">
    <mergeCell ref="B76:F76"/>
    <mergeCell ref="A1:B2"/>
    <mergeCell ref="C1:F1"/>
    <mergeCell ref="A3:A75"/>
    <mergeCell ref="B3:B6"/>
    <mergeCell ref="B7:B11"/>
    <mergeCell ref="B14:B26"/>
    <mergeCell ref="B28:B34"/>
    <mergeCell ref="B36:B52"/>
    <mergeCell ref="B54:B71"/>
    <mergeCell ref="B73:B7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PIANO ECONOMICO CONCORDATO</dc:title>
  <cp:lastModifiedBy>Hudy Dreossi</cp:lastModifiedBy>
  <dcterms:created xsi:type="dcterms:W3CDTF">2023-10-06T11:16:55Z</dcterms:created>
  <dcterms:modified xsi:type="dcterms:W3CDTF">2023-10-06T12:19:47Z</dcterms:modified>
</cp:coreProperties>
</file>